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1295" windowHeight="9765"/>
  </bookViews>
  <sheets>
    <sheet name="Лист1" sheetId="1" r:id="rId1"/>
    <sheet name="Лист2" sheetId="2" r:id="rId2"/>
  </sheets>
  <definedNames>
    <definedName name="_xlnm.Print_Area" localSheetId="0">Лист1!$A$1:$P$30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s="1"/>
  <c r="J14" i="1"/>
  <c r="K14" i="1" s="1"/>
  <c r="J15" i="1"/>
  <c r="K15" i="1" s="1"/>
  <c r="J12" i="1"/>
  <c r="K12" i="1" s="1"/>
  <c r="J9" i="1"/>
  <c r="K9" i="1" s="1"/>
  <c r="J10" i="1"/>
  <c r="K10" i="1" s="1"/>
  <c r="J8" i="1"/>
  <c r="K8" i="1" s="1"/>
  <c r="J7" i="1"/>
  <c r="K7" i="1" s="1"/>
  <c r="K16" i="1" l="1"/>
  <c r="F8" i="2" l="1"/>
  <c r="F3" i="2"/>
  <c r="F4" i="2"/>
  <c r="F5" i="2"/>
  <c r="F6" i="2"/>
  <c r="F7" i="2"/>
  <c r="F2" i="2"/>
  <c r="F9" i="2" l="1"/>
</calcChain>
</file>

<file path=xl/sharedStrings.xml><?xml version="1.0" encoding="utf-8"?>
<sst xmlns="http://schemas.openxmlformats.org/spreadsheetml/2006/main" count="70" uniqueCount="61">
  <si>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</si>
  <si>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</si>
  <si>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</si>
  <si>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</si>
  <si>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</si>
  <si>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</si>
  <si>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</si>
  <si>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</si>
  <si>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</si>
  <si>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</si>
  <si>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</si>
  <si>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</si>
  <si>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>килограм</t>
  </si>
  <si>
    <t>Мандарины</t>
  </si>
  <si>
    <t>Лимоны</t>
  </si>
  <si>
    <t>Яблоки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</si>
  <si>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</si>
  <si>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</si>
  <si>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ОКПД2/КТРУ</t>
  </si>
  <si>
    <t>01.23.13.000-00000003</t>
  </si>
  <si>
    <t>01.23.14.000-00000003</t>
  </si>
  <si>
    <t>01.23.12.000-00000003</t>
  </si>
  <si>
    <t>01.24.21.000-00000001</t>
  </si>
  <si>
    <t>01.24.10.000-00000001</t>
  </si>
  <si>
    <t xml:space="preserve"> Товарный сорт: не ниже высшего. </t>
  </si>
  <si>
    <t>Товарный сорт: не ниже высшего.</t>
  </si>
  <si>
    <t>Вид груш по сроку созревания: позднего срока созревания. Товарный сорт: не ниже высшего.</t>
  </si>
  <si>
    <t>Товарный сорт: не ниже высшего. Яблоко зеленое: да.</t>
  </si>
  <si>
    <t xml:space="preserve">Итого: </t>
  </si>
  <si>
    <t xml:space="preserve">Груши </t>
  </si>
  <si>
    <t>апельсины</t>
  </si>
  <si>
    <t>мандарины</t>
  </si>
  <si>
    <t>лимоны</t>
  </si>
  <si>
    <t>бананы</t>
  </si>
  <si>
    <t>груши</t>
  </si>
  <si>
    <t>яблоки</t>
  </si>
  <si>
    <t>цена контракта</t>
  </si>
  <si>
    <t>кол-во</t>
  </si>
  <si>
    <t>цена за ед.</t>
  </si>
  <si>
    <t>общая</t>
  </si>
  <si>
    <t xml:space="preserve">Товарный сорт: не ниже высшего.                                                    Наличие косточек: неважно. </t>
  </si>
  <si>
    <t>Коммерческое предложение вх. № 1 от 10.03.2025</t>
  </si>
  <si>
    <t>килограмм</t>
  </si>
  <si>
    <t>01.25.19.190-00000010</t>
  </si>
  <si>
    <t xml:space="preserve"> Вид применяемой сушки: Тепловая. Вид ягод: Целые. Наименование ягод: Шиповник (плоды). Товарный сорт: Первый.</t>
  </si>
  <si>
    <t>Ягоды сушеные.</t>
  </si>
  <si>
    <t>01.13.32.000-00000002</t>
  </si>
  <si>
    <t>01.13.34.000-00000004</t>
  </si>
  <si>
    <t>Огурцы свежие</t>
  </si>
  <si>
    <t>Томаты (помидоры) свежие</t>
  </si>
  <si>
    <t>Тип огурцов по размеру плода: среднеплодные. Товарный сорт: высший.</t>
  </si>
  <si>
    <t>Товарный тип: круглые. Товарный сорт: круглые. Цвет томатов: красные.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</si>
  <si>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(фрукты, ягоды сушёные, огурцы и томаты свежие). </t>
  </si>
  <si>
    <t>Коммерческое предложение вх. № 3 от 19.05.2025</t>
  </si>
  <si>
    <t>Коммерческое предложение вх. № 39 от 05.05.2025</t>
  </si>
  <si>
    <t>200</t>
  </si>
  <si>
    <t>3000</t>
  </si>
  <si>
    <t>250</t>
  </si>
  <si>
    <t>130</t>
  </si>
  <si>
    <t>Директор ______________________ В.В. Погребняк</t>
  </si>
  <si>
    <t>Муниципальное бюджетное общеобразовательное учреждение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</si>
</sst>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#,##0.00\ &quot;₽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i/>
      <sz val="16"/>
      <color rgb="FF000000"/>
      <name val="PT Astra Serif"/>
      <family val="1"/>
      <charset val="204"/>
    </font>
    <font>
      <i/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  <font>
      <sz val="16"/>
      <color theme="1"/>
      <name val="PT Astra Serif"/>
      <family val="1"/>
      <charset val="204"/>
    </font>
    <font>
      <i/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4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2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10" fillId="2" borderId="5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165" fontId="0" fillId="0" borderId="0" xfId="0" applyNumberFormat="1"/>
    <xf numFmtId="2" fontId="0" fillId="0" borderId="0" xfId="0" applyNumberFormat="1"/>
    <xf numFmtId="0" fontId="9" fillId="2" borderId="6" xfId="1" applyFont="1" applyFill="1" applyBorder="1" applyAlignment="1">
      <alignment vertical="top" wrapText="1"/>
    </xf>
    <xf numFmtId="0" fontId="10" fillId="2" borderId="6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2" fontId="10" fillId="2" borderId="6" xfId="1" applyNumberFormat="1" applyFont="1" applyFill="1" applyBorder="1" applyAlignment="1">
      <alignment horizontal="center" vertical="center"/>
    </xf>
    <xf numFmtId="2" fontId="9" fillId="2" borderId="0" xfId="0" applyNumberFormat="1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" wrapText="1"/>
    </xf>
    <xf numFmtId="2" fontId="14" fillId="0" borderId="0" xfId="1" applyNumberFormat="1" applyFont="1" applyFill="1" applyBorder="1"/>
    <xf numFmtId="2" fontId="7" fillId="2" borderId="0" xfId="1" applyNumberFormat="1" applyFont="1" applyFill="1"/>
    <xf numFmtId="2" fontId="5" fillId="0" borderId="0" xfId="0" applyNumberFormat="1" applyFont="1"/>
    <xf numFmtId="2" fontId="10" fillId="2" borderId="3" xfId="1" applyNumberFormat="1" applyFont="1" applyFill="1" applyBorder="1" applyAlignment="1">
      <alignment horizontal="left" wrapText="1"/>
    </xf>
    <xf numFmtId="2" fontId="13" fillId="0" borderId="0" xfId="1" applyNumberFormat="1" applyFont="1" applyFill="1" applyBorder="1" applyAlignment="1">
      <alignment horizontal="left" vertical="center"/>
    </xf>
    <xf numFmtId="2" fontId="10" fillId="2" borderId="2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left" wrapText="1"/>
    </xf>
    <xf numFmtId="2" fontId="9" fillId="2" borderId="0" xfId="1" applyNumberFormat="1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/>
    </xf>
    <xf numFmtId="49" fontId="10" fillId="2" borderId="7" xfId="0" applyNumberFormat="1" applyFont="1" applyFill="1" applyBorder="1" applyAlignment="1">
      <alignment horizont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/>
    </xf>
    <xf numFmtId="49" fontId="9" fillId="2" borderId="6" xfId="1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left" wrapText="1"/>
    </xf>
    <xf numFmtId="49" fontId="9" fillId="2" borderId="0" xfId="1" applyNumberFormat="1" applyFont="1" applyFill="1" applyBorder="1" applyAlignment="1">
      <alignment horizontal="left" vertical="center"/>
    </xf>
    <xf numFmtId="49" fontId="7" fillId="2" borderId="0" xfId="1" applyNumberFormat="1" applyFont="1" applyFill="1"/>
    <xf numFmtId="49" fontId="5" fillId="0" borderId="0" xfId="0" applyNumberFormat="1" applyFont="1"/>
    <xf numFmtId="49" fontId="0" fillId="0" borderId="0" xfId="0" applyNumberFormat="1"/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3" fontId="9" fillId="2" borderId="2" xfId="3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0" borderId="2" xfId="1" applyFont="1" applyBorder="1" applyAlignment="1">
      <alignment horizontal="left" vertical="top"/>
    </xf>
    <xf numFmtId="0" fontId="12" fillId="2" borderId="2" xfId="1" applyFont="1" applyFill="1" applyBorder="1" applyAlignment="1">
      <alignment horizontal="left" vertical="top"/>
    </xf>
    <xf numFmtId="0" fontId="16" fillId="0" borderId="0" xfId="0" applyFont="1" applyAlignment="1">
      <alignment vertical="top" wrapText="1"/>
    </xf>
    <xf numFmtId="0" fontId="7" fillId="2" borderId="0" xfId="0" applyFont="1" applyFill="1" applyBorder="1" applyAlignment="1">
      <alignment horizontal="right" wrapText="1"/>
    </xf>
    <xf numFmtId="0" fontId="9" fillId="2" borderId="6" xfId="1" quotePrefix="1" applyFont="1" applyFill="1" applyBorder="1" applyAlignment="1">
      <alignment horizontal="left" vertical="center"/>
    </xf>
    <xf numFmtId="0" fontId="9" fillId="2" borderId="5" xfId="1" quotePrefix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center" wrapText="1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2" fontId="10" fillId="2" borderId="4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2" borderId="3" xfId="1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wrapText="1"/>
    </xf>
    <xf numFmtId="43" fontId="9" fillId="2" borderId="6" xfId="3" applyFont="1" applyFill="1" applyBorder="1" applyAlignment="1">
      <alignment horizontal="center" vertical="center"/>
    </xf>
    <xf numFmtId="43" fontId="9" fillId="2" borderId="5" xfId="3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 wrapText="1"/>
    </xf>
    <xf numFmtId="2" fontId="10" fillId="2" borderId="5" xfId="1" applyNumberFormat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left" vertical="top" wrapText="1"/>
    </xf>
    <xf numFmtId="0" fontId="12" fillId="2" borderId="5" xfId="1" applyFont="1" applyFill="1" applyBorder="1" applyAlignment="1">
      <alignment horizontal="left" vertical="top" wrapText="1"/>
    </xf>
    <xf numFmtId="49" fontId="9" fillId="2" borderId="6" xfId="1" applyNumberFormat="1" applyFont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70" zoomScaleNormal="70" zoomScaleSheetLayoutView="70" workbookViewId="0">
      <selection activeCell="D15" sqref="D15"/>
    </sheetView>
  </sheetViews>
  <sheetFormatPr defaultRowHeight="15" x14ac:dyDescent="0.25"/>
  <cols>
    <col min="1" max="1" width="11.140625" customWidth="1"/>
    <col min="2" max="2" width="21.5703125" customWidth="1"/>
    <col min="3" max="3" width="22.140625" customWidth="1"/>
    <col min="4" max="4" width="79.85546875" customWidth="1"/>
    <col min="5" max="5" width="17.28515625" customWidth="1"/>
    <col min="6" max="6" width="12" style="50" bestFit="1" customWidth="1"/>
    <col min="7" max="7" width="15.85546875" style="24" customWidth="1"/>
    <col min="8" max="9" width="17.5703125" style="24" customWidth="1"/>
    <col min="10" max="10" width="22.28515625" style="24" customWidth="1"/>
    <col min="11" max="11" width="25.7109375" style="24" customWidth="1"/>
  </cols>
  <sheetData>
    <row r="1" spans="1:13" ht="21" customHeight="1" x14ac:dyDescent="0.3">
      <c r="A1" s="5"/>
      <c r="B1" s="5"/>
      <c r="C1" s="5"/>
      <c r="D1" s="5"/>
      <c r="E1" s="75" t="s">
        <v>16</v>
      </c>
      <c r="F1" s="75"/>
      <c r="G1" s="75"/>
      <c r="H1" s="75"/>
      <c r="I1" s="75"/>
      <c r="J1" s="75"/>
      <c r="K1" s="75"/>
      <c r="L1" s="1"/>
      <c r="M1" s="1"/>
    </row>
    <row r="2" spans="1:13" ht="27.75" customHeight="1" x14ac:dyDescent="0.3">
      <c r="A2" s="8" t="s">
        <v>17</v>
      </c>
      <c r="B2" s="8"/>
      <c r="C2" s="8"/>
      <c r="D2" s="8"/>
      <c r="E2" s="8"/>
      <c r="F2" s="40"/>
      <c r="G2" s="30"/>
      <c r="H2" s="30"/>
      <c r="I2" s="30"/>
      <c r="J2" s="30"/>
      <c r="K2" s="30"/>
      <c r="L2" s="2"/>
      <c r="M2" s="2"/>
    </row>
    <row r="3" spans="1:13" ht="92.25" customHeight="1" x14ac:dyDescent="0.3">
      <c r="A3" s="65" t="s">
        <v>52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3"/>
      <c r="M3" s="3"/>
    </row>
    <row r="4" spans="1:13" ht="39" customHeight="1" x14ac:dyDescent="0.3">
      <c r="A4" s="22"/>
      <c r="B4" s="22"/>
      <c r="C4" s="22"/>
      <c r="D4" s="22"/>
      <c r="E4" s="21"/>
      <c r="F4" s="41"/>
      <c r="G4" s="31"/>
      <c r="H4" s="31"/>
      <c r="I4" s="31"/>
      <c r="J4" s="31"/>
      <c r="K4" s="31"/>
      <c r="L4" s="3"/>
      <c r="M4" s="3"/>
    </row>
    <row r="5" spans="1:13" ht="20.25" x14ac:dyDescent="0.25">
      <c r="A5" s="71" t="s">
        <v>0</v>
      </c>
      <c r="B5" s="71" t="s">
        <v>18</v>
      </c>
      <c r="C5" s="71" t="s">
        <v>1</v>
      </c>
      <c r="D5" s="71" t="s">
        <v>2</v>
      </c>
      <c r="E5" s="9" t="s">
        <v>3</v>
      </c>
      <c r="F5" s="42" t="s">
        <v>4</v>
      </c>
      <c r="G5" s="68" t="s">
        <v>5</v>
      </c>
      <c r="H5" s="69"/>
      <c r="I5" s="70"/>
      <c r="J5" s="78" t="s">
        <v>6</v>
      </c>
      <c r="K5" s="78" t="s">
        <v>7</v>
      </c>
    </row>
    <row r="6" spans="1:13" ht="20.25" x14ac:dyDescent="0.25">
      <c r="A6" s="72"/>
      <c r="B6" s="72"/>
      <c r="C6" s="72"/>
      <c r="D6" s="72"/>
      <c r="E6" s="9"/>
      <c r="F6" s="42"/>
      <c r="G6" s="37" t="s">
        <v>8</v>
      </c>
      <c r="H6" s="37" t="s">
        <v>9</v>
      </c>
      <c r="I6" s="37" t="s">
        <v>10</v>
      </c>
      <c r="J6" s="79"/>
      <c r="K6" s="79"/>
    </row>
    <row r="7" spans="1:13" ht="40.5" x14ac:dyDescent="0.25">
      <c r="A7" s="10">
        <v>1</v>
      </c>
      <c r="B7" s="51" t="s">
        <v>19</v>
      </c>
      <c r="C7" s="11" t="s">
        <v>11</v>
      </c>
      <c r="D7" s="56" t="s">
        <v>24</v>
      </c>
      <c r="E7" s="9" t="s">
        <v>12</v>
      </c>
      <c r="F7" s="43" t="s">
        <v>57</v>
      </c>
      <c r="G7" s="37">
        <v>190</v>
      </c>
      <c r="H7" s="37">
        <v>280</v>
      </c>
      <c r="I7" s="37">
        <v>170</v>
      </c>
      <c r="J7" s="13">
        <f>ROUND((G7+H7+I7)/3,2)</f>
        <v>213.33</v>
      </c>
      <c r="K7" s="53">
        <f>F7*J7</f>
        <v>53332.5</v>
      </c>
    </row>
    <row r="8" spans="1:13" ht="40.5" x14ac:dyDescent="0.25">
      <c r="A8" s="10">
        <v>2</v>
      </c>
      <c r="B8" s="51" t="s">
        <v>20</v>
      </c>
      <c r="C8" s="11" t="s">
        <v>13</v>
      </c>
      <c r="D8" s="57" t="s">
        <v>40</v>
      </c>
      <c r="E8" s="9" t="s">
        <v>12</v>
      </c>
      <c r="F8" s="43" t="s">
        <v>56</v>
      </c>
      <c r="G8" s="37">
        <v>250</v>
      </c>
      <c r="H8" s="37">
        <v>245</v>
      </c>
      <c r="I8" s="37">
        <v>250</v>
      </c>
      <c r="J8" s="13">
        <f>ROUND((G8+H8+I8)/3,2)</f>
        <v>248.33</v>
      </c>
      <c r="K8" s="53">
        <f t="shared" ref="K8:K9" si="0">F8*J8</f>
        <v>744990</v>
      </c>
    </row>
    <row r="9" spans="1:13" ht="40.5" x14ac:dyDescent="0.25">
      <c r="A9" s="10">
        <v>3</v>
      </c>
      <c r="B9" s="51" t="s">
        <v>21</v>
      </c>
      <c r="C9" s="11" t="s">
        <v>14</v>
      </c>
      <c r="D9" s="58" t="s">
        <v>25</v>
      </c>
      <c r="E9" s="9" t="s">
        <v>12</v>
      </c>
      <c r="F9" s="43" t="s">
        <v>55</v>
      </c>
      <c r="G9" s="37">
        <v>250</v>
      </c>
      <c r="H9" s="37">
        <v>210</v>
      </c>
      <c r="I9" s="37">
        <v>260</v>
      </c>
      <c r="J9" s="13">
        <f>ROUND((G9+H9+I9)/3,2)</f>
        <v>240</v>
      </c>
      <c r="K9" s="53">
        <f t="shared" si="0"/>
        <v>48000</v>
      </c>
    </row>
    <row r="10" spans="1:13" ht="43.5" customHeight="1" x14ac:dyDescent="0.25">
      <c r="A10" s="73">
        <v>4</v>
      </c>
      <c r="B10" s="71" t="s">
        <v>22</v>
      </c>
      <c r="C10" s="62" t="s">
        <v>29</v>
      </c>
      <c r="D10" s="80" t="s">
        <v>26</v>
      </c>
      <c r="E10" s="71" t="s">
        <v>12</v>
      </c>
      <c r="F10" s="82" t="s">
        <v>57</v>
      </c>
      <c r="G10" s="66">
        <v>230</v>
      </c>
      <c r="H10" s="66">
        <v>280</v>
      </c>
      <c r="I10" s="66">
        <v>300</v>
      </c>
      <c r="J10" s="66">
        <f>ROUND((G10+H10+I10)/3,2)</f>
        <v>270</v>
      </c>
      <c r="K10" s="76">
        <f t="shared" ref="K10" si="1">J10*F10</f>
        <v>67500</v>
      </c>
    </row>
    <row r="11" spans="1:13" x14ac:dyDescent="0.25">
      <c r="A11" s="74"/>
      <c r="B11" s="72"/>
      <c r="C11" s="63"/>
      <c r="D11" s="81"/>
      <c r="E11" s="72"/>
      <c r="F11" s="83"/>
      <c r="G11" s="67"/>
      <c r="H11" s="67"/>
      <c r="I11" s="67"/>
      <c r="J11" s="67"/>
      <c r="K11" s="77"/>
    </row>
    <row r="12" spans="1:13" ht="47.25" customHeight="1" x14ac:dyDescent="0.25">
      <c r="A12" s="12">
        <v>5</v>
      </c>
      <c r="B12" s="52" t="s">
        <v>23</v>
      </c>
      <c r="C12" s="14" t="s">
        <v>15</v>
      </c>
      <c r="D12" s="59" t="s">
        <v>27</v>
      </c>
      <c r="E12" s="15" t="s">
        <v>42</v>
      </c>
      <c r="F12" s="44" t="s">
        <v>56</v>
      </c>
      <c r="G12" s="13">
        <v>130</v>
      </c>
      <c r="H12" s="13">
        <v>148</v>
      </c>
      <c r="I12" s="13">
        <v>150</v>
      </c>
      <c r="J12" s="13">
        <f>ROUND((I12+H12+G12)/3,2)</f>
        <v>142.66999999999999</v>
      </c>
      <c r="K12" s="53">
        <f>F12*J12</f>
        <v>428009.99999999994</v>
      </c>
    </row>
    <row r="13" spans="1:13" ht="62.25" customHeight="1" x14ac:dyDescent="0.25">
      <c r="A13" s="10">
        <v>6</v>
      </c>
      <c r="B13" s="54" t="s">
        <v>43</v>
      </c>
      <c r="C13" s="25" t="s">
        <v>45</v>
      </c>
      <c r="D13" s="60" t="s">
        <v>44</v>
      </c>
      <c r="E13" s="26" t="s">
        <v>12</v>
      </c>
      <c r="F13" s="45" t="s">
        <v>58</v>
      </c>
      <c r="G13" s="29">
        <v>280</v>
      </c>
      <c r="H13" s="29">
        <v>300</v>
      </c>
      <c r="I13" s="29">
        <v>300</v>
      </c>
      <c r="J13" s="13">
        <f t="shared" ref="J13:J14" si="2">ROUND((I13+H13+G13)/3,2)</f>
        <v>293.33</v>
      </c>
      <c r="K13" s="53">
        <f t="shared" ref="K13:K14" si="3">F13*J13</f>
        <v>38132.9</v>
      </c>
    </row>
    <row r="14" spans="1:13" ht="40.5" x14ac:dyDescent="0.25">
      <c r="A14" s="15">
        <v>7</v>
      </c>
      <c r="B14" s="55" t="s">
        <v>46</v>
      </c>
      <c r="C14" s="27" t="s">
        <v>48</v>
      </c>
      <c r="D14" s="28" t="s">
        <v>50</v>
      </c>
      <c r="E14" s="9" t="s">
        <v>42</v>
      </c>
      <c r="F14" s="44">
        <v>1000</v>
      </c>
      <c r="G14" s="13">
        <v>180</v>
      </c>
      <c r="H14" s="13">
        <v>340</v>
      </c>
      <c r="I14" s="13">
        <v>150</v>
      </c>
      <c r="J14" s="13">
        <f t="shared" si="2"/>
        <v>223.33</v>
      </c>
      <c r="K14" s="53">
        <f t="shared" si="3"/>
        <v>223330</v>
      </c>
    </row>
    <row r="15" spans="1:13" ht="60.75" x14ac:dyDescent="0.25">
      <c r="A15" s="15">
        <v>8</v>
      </c>
      <c r="B15" s="55" t="s">
        <v>47</v>
      </c>
      <c r="C15" s="27" t="s">
        <v>49</v>
      </c>
      <c r="D15" s="28" t="s">
        <v>51</v>
      </c>
      <c r="E15" s="9" t="s">
        <v>42</v>
      </c>
      <c r="F15" s="44">
        <v>1000</v>
      </c>
      <c r="G15" s="13">
        <v>180</v>
      </c>
      <c r="H15" s="13">
        <v>340</v>
      </c>
      <c r="I15" s="13">
        <v>200</v>
      </c>
      <c r="J15" s="13">
        <f>ROUND((I15+H15+G15)/3,2)</f>
        <v>240</v>
      </c>
      <c r="K15" s="53">
        <f>F15*J15</f>
        <v>240000</v>
      </c>
    </row>
    <row r="16" spans="1:13" ht="49.5" customHeight="1" x14ac:dyDescent="0.3">
      <c r="A16" s="16" t="s">
        <v>28</v>
      </c>
      <c r="B16" s="17"/>
      <c r="C16" s="17"/>
      <c r="D16" s="17"/>
      <c r="E16" s="17"/>
      <c r="F16" s="46"/>
      <c r="G16" s="38"/>
      <c r="H16" s="38"/>
      <c r="I16" s="38"/>
      <c r="J16" s="35"/>
      <c r="K16" s="53">
        <f>SUM(K7:K15)</f>
        <v>1843295.4</v>
      </c>
    </row>
    <row r="17" spans="1:11" ht="20.25" x14ac:dyDescent="0.3">
      <c r="A17" s="18"/>
      <c r="B17" s="18"/>
      <c r="C17" s="18"/>
      <c r="D17" s="18"/>
      <c r="E17" s="18"/>
      <c r="F17" s="47"/>
      <c r="G17" s="39"/>
      <c r="H17" s="36"/>
      <c r="I17" s="36"/>
      <c r="J17" s="36"/>
      <c r="K17" s="32"/>
    </row>
    <row r="18" spans="1:11" ht="20.25" x14ac:dyDescent="0.3">
      <c r="A18" s="19">
        <v>1</v>
      </c>
      <c r="B18" s="19"/>
      <c r="C18" s="64" t="s">
        <v>41</v>
      </c>
      <c r="D18" s="64"/>
      <c r="E18" s="18"/>
      <c r="F18" s="47"/>
      <c r="G18" s="39"/>
      <c r="H18" s="36"/>
      <c r="I18" s="36"/>
      <c r="J18" s="36"/>
      <c r="K18" s="32"/>
    </row>
    <row r="19" spans="1:11" ht="20.25" customHeight="1" x14ac:dyDescent="0.3">
      <c r="A19" s="20">
        <v>2</v>
      </c>
      <c r="B19" s="20"/>
      <c r="C19" s="64" t="s">
        <v>54</v>
      </c>
      <c r="D19" s="64"/>
      <c r="E19" s="18"/>
      <c r="F19" s="47"/>
      <c r="G19" s="39"/>
      <c r="H19" s="36"/>
      <c r="I19" s="36"/>
      <c r="J19" s="36"/>
      <c r="K19" s="32"/>
    </row>
    <row r="20" spans="1:11" ht="23.25" customHeight="1" x14ac:dyDescent="0.3">
      <c r="A20" s="20">
        <v>3</v>
      </c>
      <c r="B20" s="20"/>
      <c r="C20" s="64" t="s">
        <v>53</v>
      </c>
      <c r="D20" s="64"/>
      <c r="E20" s="18"/>
      <c r="F20" s="47"/>
      <c r="G20" s="39"/>
      <c r="H20" s="36"/>
      <c r="I20" s="36"/>
      <c r="J20" s="36"/>
      <c r="K20" s="32"/>
    </row>
    <row r="21" spans="1:11" ht="26.25" customHeight="1" x14ac:dyDescent="0.3">
      <c r="A21" s="6"/>
      <c r="B21" s="6"/>
      <c r="C21" s="6"/>
      <c r="D21" s="6"/>
      <c r="E21" s="5"/>
      <c r="F21" s="48"/>
      <c r="G21" s="33"/>
      <c r="H21" s="33"/>
      <c r="I21" s="33"/>
      <c r="J21" s="33"/>
      <c r="K21" s="33"/>
    </row>
    <row r="22" spans="1:11" ht="26.25" customHeight="1" x14ac:dyDescent="0.3">
      <c r="A22" s="6"/>
      <c r="B22" s="6"/>
      <c r="C22" s="7" t="s">
        <v>60</v>
      </c>
      <c r="D22" s="7"/>
      <c r="E22" s="5"/>
      <c r="F22" s="48"/>
      <c r="G22" s="33"/>
      <c r="H22" s="33"/>
      <c r="I22" s="33"/>
      <c r="J22" s="33"/>
      <c r="K22" s="33"/>
    </row>
    <row r="23" spans="1:11" ht="18.75" x14ac:dyDescent="0.3">
      <c r="A23" s="61"/>
      <c r="B23" s="61"/>
      <c r="C23" s="7" t="s">
        <v>59</v>
      </c>
      <c r="D23" s="7"/>
      <c r="E23" s="5"/>
      <c r="F23" s="48"/>
      <c r="G23" s="33"/>
      <c r="H23" s="33"/>
      <c r="I23" s="33"/>
      <c r="J23" s="33"/>
      <c r="K23" s="33"/>
    </row>
    <row r="24" spans="1:11" ht="42" customHeight="1" x14ac:dyDescent="0.3">
      <c r="A24" s="4"/>
      <c r="B24" s="4"/>
      <c r="C24" s="4"/>
      <c r="D24" s="4"/>
      <c r="E24" s="4"/>
      <c r="F24" s="49"/>
      <c r="G24" s="34"/>
      <c r="H24" s="34"/>
      <c r="I24" s="34"/>
      <c r="J24" s="34"/>
      <c r="K24" s="34"/>
    </row>
    <row r="25" spans="1:11" ht="28.5" customHeight="1" x14ac:dyDescent="0.25"/>
  </sheetData>
  <mergeCells count="24">
    <mergeCell ref="E1:K1"/>
    <mergeCell ref="C19:D19"/>
    <mergeCell ref="C18:D18"/>
    <mergeCell ref="A5:A6"/>
    <mergeCell ref="B5:B6"/>
    <mergeCell ref="C5:C6"/>
    <mergeCell ref="D5:D6"/>
    <mergeCell ref="K10:K11"/>
    <mergeCell ref="J10:J11"/>
    <mergeCell ref="J5:J6"/>
    <mergeCell ref="K5:K6"/>
    <mergeCell ref="I10:I11"/>
    <mergeCell ref="D10:D11"/>
    <mergeCell ref="F10:F11"/>
    <mergeCell ref="G10:G11"/>
    <mergeCell ref="A23:B23"/>
    <mergeCell ref="C10:C11"/>
    <mergeCell ref="C20:D20"/>
    <mergeCell ref="A3:K3"/>
    <mergeCell ref="H10:H11"/>
    <mergeCell ref="G5:I5"/>
    <mergeCell ref="E10:E11"/>
    <mergeCell ref="B10:B11"/>
    <mergeCell ref="A10:A11"/>
  </mergeCells>
  <pageMargins left="0.25" right="0.25" top="0.75" bottom="0.75" header="0.3" footer="0.3"/>
  <pageSetup paperSize="9" scale="46" orientation="landscape" r:id="rId1"/>
  <colBreaks count="1" manualBreakCount="1">
    <brk id="12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4" sqref="B13:B14"/>
    </sheetView>
  </sheetViews>
  <sheetFormatPr defaultRowHeight="15" x14ac:dyDescent="0.25"/>
  <cols>
    <col min="1" max="1" width="18.28515625" customWidth="1"/>
    <col min="2" max="2" width="13.140625" bestFit="1" customWidth="1"/>
    <col min="6" max="6" width="13.140625" bestFit="1" customWidth="1"/>
  </cols>
  <sheetData>
    <row r="1" spans="1:6" x14ac:dyDescent="0.25">
      <c r="B1" t="s">
        <v>37</v>
      </c>
      <c r="D1" t="s">
        <v>38</v>
      </c>
      <c r="F1" t="s">
        <v>39</v>
      </c>
    </row>
    <row r="2" spans="1:6" x14ac:dyDescent="0.25">
      <c r="A2" t="s">
        <v>30</v>
      </c>
      <c r="B2">
        <v>1200</v>
      </c>
      <c r="D2">
        <v>97.5</v>
      </c>
      <c r="F2" s="24">
        <f>D2*B2</f>
        <v>117000</v>
      </c>
    </row>
    <row r="3" spans="1:6" x14ac:dyDescent="0.25">
      <c r="A3" t="s">
        <v>31</v>
      </c>
      <c r="B3">
        <v>2700</v>
      </c>
      <c r="D3">
        <v>133.34</v>
      </c>
      <c r="F3" s="24">
        <f t="shared" ref="F3:F8" si="0">D3*B3</f>
        <v>360018</v>
      </c>
    </row>
    <row r="4" spans="1:6" x14ac:dyDescent="0.25">
      <c r="A4" t="s">
        <v>32</v>
      </c>
      <c r="B4">
        <v>280</v>
      </c>
      <c r="D4">
        <v>113.34</v>
      </c>
      <c r="F4" s="24">
        <f t="shared" si="0"/>
        <v>31735.200000000001</v>
      </c>
    </row>
    <row r="5" spans="1:6" x14ac:dyDescent="0.25">
      <c r="A5" t="s">
        <v>33</v>
      </c>
      <c r="B5">
        <v>799</v>
      </c>
      <c r="D5">
        <v>110.85</v>
      </c>
      <c r="F5" s="24">
        <f t="shared" si="0"/>
        <v>88569.15</v>
      </c>
    </row>
    <row r="6" spans="1:6" x14ac:dyDescent="0.25">
      <c r="A6" t="s">
        <v>34</v>
      </c>
      <c r="B6">
        <v>1150</v>
      </c>
      <c r="D6">
        <v>164.16</v>
      </c>
      <c r="F6" s="24">
        <f t="shared" si="0"/>
        <v>188784</v>
      </c>
    </row>
    <row r="7" spans="1:6" x14ac:dyDescent="0.25">
      <c r="A7" t="s">
        <v>35</v>
      </c>
      <c r="B7">
        <v>4050</v>
      </c>
      <c r="D7">
        <v>95.83</v>
      </c>
      <c r="F7" s="24">
        <f t="shared" si="0"/>
        <v>388111.5</v>
      </c>
    </row>
    <row r="8" spans="1:6" x14ac:dyDescent="0.25">
      <c r="A8" t="s">
        <v>33</v>
      </c>
      <c r="B8">
        <v>1</v>
      </c>
      <c r="D8">
        <v>110.15</v>
      </c>
      <c r="F8" s="24">
        <f t="shared" si="0"/>
        <v>110.15</v>
      </c>
    </row>
    <row r="9" spans="1:6" x14ac:dyDescent="0.25">
      <c r="F9" s="23">
        <f>SUM(F2:F8)</f>
        <v>1174328</v>
      </c>
    </row>
    <row r="12" spans="1:6" x14ac:dyDescent="0.25">
      <c r="B12" t="s">
        <v>36</v>
      </c>
    </row>
    <row r="13" spans="1:6" x14ac:dyDescent="0.25">
      <c r="B13" s="23">
        <v>1174328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2025-07-11T11:19:39Z</dcterms:modified>
</cp:coreProperties>
</file>